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0"/>
  </bookViews>
  <sheets>
    <sheet name="Лист1" sheetId="1" r:id="rId1"/>
  </sheets>
  <definedNames>
    <definedName name="_xlnm.Print_Area" localSheetId="0">'Лист1'!$C$1:$I$37</definedName>
  </definedNames>
  <calcPr fullCalcOnLoad="1"/>
</workbook>
</file>

<file path=xl/sharedStrings.xml><?xml version="1.0" encoding="utf-8"?>
<sst xmlns="http://schemas.openxmlformats.org/spreadsheetml/2006/main" count="32" uniqueCount="32">
  <si>
    <t>(тис.грн.)</t>
  </si>
  <si>
    <t>Доходи</t>
  </si>
  <si>
    <t xml:space="preserve">План на рік </t>
  </si>
  <si>
    <t>Фактично надійшло</t>
  </si>
  <si>
    <t>% виконання річного плану</t>
  </si>
  <si>
    <t>у тому числі:</t>
  </si>
  <si>
    <t xml:space="preserve">податок на доходи фізичних осіб </t>
  </si>
  <si>
    <t xml:space="preserve">місцеві податки і збори,  усього                                                                              </t>
  </si>
  <si>
    <t xml:space="preserve"> у тому числі: єдиний податок</t>
  </si>
  <si>
    <t xml:space="preserve">           податок на нерухоме майно, відмінне від            земельної ділянки</t>
  </si>
  <si>
    <t>акцизний податок з реалізації підакцизних товарів</t>
  </si>
  <si>
    <t>екологічний податок</t>
  </si>
  <si>
    <t xml:space="preserve">Всього загальний фонд  </t>
  </si>
  <si>
    <t xml:space="preserve">                         податок на майно:</t>
  </si>
  <si>
    <t>з нього:- плата за землю</t>
  </si>
  <si>
    <t xml:space="preserve"> - податок на нерухоме майно, відмінне від  земельної ділянки</t>
  </si>
  <si>
    <t>Інформація</t>
  </si>
  <si>
    <t xml:space="preserve">простан  надходженя доходів до міського бюджету </t>
  </si>
  <si>
    <t>1.Доходи загального фонду</t>
  </si>
  <si>
    <t xml:space="preserve">3.Субвенції </t>
  </si>
  <si>
    <t>збір за місця для паркування транспортних засобів</t>
  </si>
  <si>
    <t>туристичний збір</t>
  </si>
  <si>
    <t>Державне мито</t>
  </si>
  <si>
    <t xml:space="preserve">інші надходження </t>
  </si>
  <si>
    <t>Разом по податках і збрах</t>
  </si>
  <si>
    <t>Надходження від орендної плати за користування цілісним майновим комплексом та іншим майном що перебуває у комунальній власності</t>
  </si>
  <si>
    <t>Податок на прибуток  підприємств           ( комунальної власності )</t>
  </si>
  <si>
    <t>транспортний податок</t>
  </si>
  <si>
    <t>2.Дотації</t>
  </si>
  <si>
    <t>станом на  01.01.2016 року</t>
  </si>
  <si>
    <t xml:space="preserve">Доходи спеціального фонду </t>
  </si>
  <si>
    <t>м. Первомайська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</si>
</sst>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</numFmts>
  <fonts count="48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i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80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81" fontId="4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181" fontId="12" fillId="0" borderId="0" xfId="0" applyNumberFormat="1" applyFont="1" applyAlignment="1">
      <alignment horizontal="right" vertical="center" wrapText="1"/>
    </xf>
    <xf numFmtId="181" fontId="12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80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J42"/>
  <sheetViews>
    <sheetView tabSelected="1" zoomScale="120" zoomScaleNormal="120" zoomScalePageLayoutView="0" workbookViewId="0" topLeftCell="A1">
      <selection activeCell="D2" sqref="D2:I2"/>
    </sheetView>
  </sheetViews>
  <sheetFormatPr defaultColWidth="9.00390625" defaultRowHeight="12.75"/>
  <cols>
    <col min="1" max="2" width="9.125" style="26" customWidth="1"/>
    <col min="3" max="3" width="3.625" style="26" customWidth="1"/>
    <col min="4" max="4" width="19.375" style="26" customWidth="1"/>
    <col min="5" max="5" width="12.375" style="26" customWidth="1"/>
    <col min="6" max="6" width="14.875" style="26" customWidth="1"/>
    <col min="7" max="7" width="16.75390625" style="26" customWidth="1"/>
    <col min="8" max="8" width="14.375" style="26" customWidth="1"/>
    <col min="9" max="9" width="14.125" style="26" customWidth="1"/>
    <col min="10" max="10" width="11.75390625" style="26" customWidth="1"/>
    <col min="11" max="11" width="11.375" style="26" customWidth="1"/>
    <col min="12" max="12" width="13.125" style="26" customWidth="1"/>
    <col min="13" max="16384" width="9.125" style="26" customWidth="1"/>
  </cols>
  <sheetData>
    <row r="1" spans="4:9" s="1" customFormat="1" ht="23.25" customHeight="1">
      <c r="D1" s="43" t="s">
        <v>16</v>
      </c>
      <c r="E1" s="43"/>
      <c r="F1" s="43"/>
      <c r="G1" s="43"/>
      <c r="H1" s="43"/>
      <c r="I1" s="43"/>
    </row>
    <row r="2" spans="4:9" s="1" customFormat="1" ht="17.25" customHeight="1">
      <c r="D2" s="44" t="s">
        <v>17</v>
      </c>
      <c r="E2" s="44"/>
      <c r="F2" s="44"/>
      <c r="G2" s="44"/>
      <c r="H2" s="44"/>
      <c r="I2" s="44"/>
    </row>
    <row r="3" spans="4:9" s="1" customFormat="1" ht="16.5" customHeight="1">
      <c r="D3" s="44" t="s">
        <v>31</v>
      </c>
      <c r="E3" s="44"/>
      <c r="F3" s="44"/>
      <c r="G3" s="44"/>
      <c r="H3" s="44"/>
      <c r="I3" s="44"/>
    </row>
    <row r="4" spans="4:9" s="1" customFormat="1" ht="18" customHeight="1">
      <c r="D4" s="44" t="s">
        <v>29</v>
      </c>
      <c r="E4" s="44"/>
      <c r="F4" s="44"/>
      <c r="G4" s="44"/>
      <c r="H4" s="44"/>
      <c r="I4" s="44"/>
    </row>
    <row r="5" spans="4:9" s="2" customFormat="1" ht="17.25" customHeight="1">
      <c r="D5" s="40"/>
      <c r="E5" s="40"/>
      <c r="F5" s="40"/>
      <c r="G5" s="40"/>
      <c r="H5" s="40"/>
      <c r="I5" s="40"/>
    </row>
    <row r="6" spans="4:9" s="7" customFormat="1" ht="18.75" customHeight="1">
      <c r="D6" s="3"/>
      <c r="E6" s="3"/>
      <c r="F6" s="4"/>
      <c r="G6" s="4"/>
      <c r="H6" s="5"/>
      <c r="I6" s="6" t="s">
        <v>0</v>
      </c>
    </row>
    <row r="7" spans="4:9" s="8" customFormat="1" ht="16.5" customHeight="1">
      <c r="D7" s="41" t="s">
        <v>1</v>
      </c>
      <c r="E7" s="41"/>
      <c r="F7" s="41"/>
      <c r="G7" s="42" t="s">
        <v>2</v>
      </c>
      <c r="H7" s="42" t="s">
        <v>3</v>
      </c>
      <c r="I7" s="42" t="s">
        <v>4</v>
      </c>
    </row>
    <row r="8" spans="4:9" s="8" customFormat="1" ht="76.5" customHeight="1">
      <c r="D8" s="41"/>
      <c r="E8" s="41"/>
      <c r="F8" s="41"/>
      <c r="G8" s="42"/>
      <c r="H8" s="42"/>
      <c r="I8" s="42"/>
    </row>
    <row r="9" spans="4:9" s="11" customFormat="1" ht="26.25" customHeight="1">
      <c r="D9" s="45" t="s">
        <v>18</v>
      </c>
      <c r="E9" s="45"/>
      <c r="F9" s="45"/>
      <c r="G9" s="9">
        <f>G32+G33</f>
        <v>336979.29799999995</v>
      </c>
      <c r="H9" s="9">
        <v>219702</v>
      </c>
      <c r="I9" s="10">
        <f>SUM(H9/G9*100)</f>
        <v>65.19747690850731</v>
      </c>
    </row>
    <row r="10" spans="4:9" s="11" customFormat="1" ht="26.25" customHeight="1">
      <c r="D10" s="46" t="s">
        <v>5</v>
      </c>
      <c r="E10" s="46"/>
      <c r="F10" s="46"/>
      <c r="G10" s="12"/>
      <c r="H10" s="9"/>
      <c r="I10" s="10"/>
    </row>
    <row r="11" spans="4:9" s="11" customFormat="1" ht="24.75" customHeight="1">
      <c r="D11" s="32" t="s">
        <v>6</v>
      </c>
      <c r="E11" s="32"/>
      <c r="F11" s="32"/>
      <c r="G11" s="12">
        <v>33390.668</v>
      </c>
      <c r="H11" s="9">
        <v>35073.856</v>
      </c>
      <c r="I11" s="10">
        <f>SUM(H11/G11*100)</f>
        <v>105.0408934616103</v>
      </c>
    </row>
    <row r="12" spans="4:9" s="11" customFormat="1" ht="33.75" customHeight="1">
      <c r="D12" s="32" t="s">
        <v>26</v>
      </c>
      <c r="E12" s="32"/>
      <c r="F12" s="32"/>
      <c r="G12" s="12">
        <v>212.3</v>
      </c>
      <c r="H12" s="9">
        <v>225.48</v>
      </c>
      <c r="I12" s="10">
        <f>SUM(H12/G12*100)</f>
        <v>106.20819594912858</v>
      </c>
    </row>
    <row r="13" spans="4:9" s="11" customFormat="1" ht="23.25" customHeight="1">
      <c r="D13" s="32" t="s">
        <v>7</v>
      </c>
      <c r="E13" s="32"/>
      <c r="F13" s="32"/>
      <c r="G13" s="12">
        <f>G14+G15+G16+G17</f>
        <v>25627.462</v>
      </c>
      <c r="H13" s="12">
        <f>H14+H15+H16+H17</f>
        <v>26445.881999999998</v>
      </c>
      <c r="I13" s="10">
        <f aca="true" t="shared" si="0" ref="I13:I33">SUM(H13/G13*100)</f>
        <v>103.19352731846799</v>
      </c>
    </row>
    <row r="14" spans="4:9" s="11" customFormat="1" ht="23.25" customHeight="1">
      <c r="D14" s="32" t="s">
        <v>8</v>
      </c>
      <c r="E14" s="32"/>
      <c r="F14" s="32"/>
      <c r="G14" s="12">
        <v>13671.489</v>
      </c>
      <c r="H14" s="9">
        <v>13930.791</v>
      </c>
      <c r="I14" s="10">
        <f t="shared" si="0"/>
        <v>101.89666246302798</v>
      </c>
    </row>
    <row r="15" spans="4:9" s="11" customFormat="1" ht="33" customHeight="1">
      <c r="D15" s="32" t="s">
        <v>20</v>
      </c>
      <c r="E15" s="32"/>
      <c r="F15" s="32"/>
      <c r="G15" s="12">
        <v>67</v>
      </c>
      <c r="H15" s="9">
        <v>79.623</v>
      </c>
      <c r="I15" s="10">
        <f t="shared" si="0"/>
        <v>118.84029850746269</v>
      </c>
    </row>
    <row r="16" spans="4:9" s="11" customFormat="1" ht="23.25" customHeight="1">
      <c r="D16" s="32" t="s">
        <v>21</v>
      </c>
      <c r="E16" s="32"/>
      <c r="F16" s="32"/>
      <c r="G16" s="12">
        <v>8</v>
      </c>
      <c r="H16" s="9">
        <v>13.599</v>
      </c>
      <c r="I16" s="10">
        <f t="shared" si="0"/>
        <v>169.9875</v>
      </c>
    </row>
    <row r="17" spans="4:9" s="11" customFormat="1" ht="23.25" customHeight="1">
      <c r="D17" s="32" t="s">
        <v>13</v>
      </c>
      <c r="E17" s="32"/>
      <c r="F17" s="32"/>
      <c r="G17" s="12">
        <f>SUM(G18:G22)</f>
        <v>11880.973</v>
      </c>
      <c r="H17" s="12">
        <f>SUM(H18:H22)</f>
        <v>12421.869</v>
      </c>
      <c r="I17" s="10">
        <f t="shared" si="0"/>
        <v>104.55262376238042</v>
      </c>
    </row>
    <row r="18" spans="4:9" s="11" customFormat="1" ht="27" customHeight="1">
      <c r="D18" s="36" t="s">
        <v>14</v>
      </c>
      <c r="E18" s="36"/>
      <c r="F18" s="36"/>
      <c r="G18" s="12">
        <v>11159.424</v>
      </c>
      <c r="H18" s="9">
        <v>11425.75</v>
      </c>
      <c r="I18" s="10">
        <f t="shared" si="0"/>
        <v>102.38655686888498</v>
      </c>
    </row>
    <row r="19" spans="4:9" s="11" customFormat="1" ht="32.25" customHeight="1">
      <c r="D19" s="36" t="s">
        <v>15</v>
      </c>
      <c r="E19" s="36"/>
      <c r="F19" s="36"/>
      <c r="G19" s="12">
        <v>423.8</v>
      </c>
      <c r="H19" s="9">
        <v>589.868</v>
      </c>
      <c r="I19" s="10">
        <f t="shared" si="0"/>
        <v>139.18546484190657</v>
      </c>
    </row>
    <row r="20" spans="4:9" s="11" customFormat="1" ht="1.5" customHeight="1" hidden="1">
      <c r="D20" s="36"/>
      <c r="E20" s="36"/>
      <c r="F20" s="36"/>
      <c r="G20" s="12"/>
      <c r="H20" s="9"/>
      <c r="I20" s="10" t="e">
        <f t="shared" si="0"/>
        <v>#DIV/0!</v>
      </c>
    </row>
    <row r="21" spans="4:9" s="11" customFormat="1" ht="36" customHeight="1" hidden="1">
      <c r="D21" s="32" t="s">
        <v>9</v>
      </c>
      <c r="E21" s="32"/>
      <c r="F21" s="32"/>
      <c r="G21" s="12"/>
      <c r="H21" s="9"/>
      <c r="I21" s="10" t="e">
        <f t="shared" si="0"/>
        <v>#DIV/0!</v>
      </c>
    </row>
    <row r="22" spans="4:9" s="11" customFormat="1" ht="36" customHeight="1">
      <c r="D22" s="37" t="s">
        <v>27</v>
      </c>
      <c r="E22" s="38"/>
      <c r="F22" s="39"/>
      <c r="G22" s="12">
        <v>297.749</v>
      </c>
      <c r="H22" s="9">
        <v>406.251</v>
      </c>
      <c r="I22" s="10">
        <f t="shared" si="0"/>
        <v>136.44076050633248</v>
      </c>
    </row>
    <row r="23" spans="4:9" s="11" customFormat="1" ht="39" customHeight="1">
      <c r="D23" s="32" t="s">
        <v>10</v>
      </c>
      <c r="E23" s="32"/>
      <c r="F23" s="32"/>
      <c r="G23" s="12">
        <v>16963.305</v>
      </c>
      <c r="H23" s="9">
        <v>19648.67</v>
      </c>
      <c r="I23" s="10">
        <f t="shared" si="0"/>
        <v>115.83043516578873</v>
      </c>
    </row>
    <row r="24" spans="4:9" s="11" customFormat="1" ht="23.25" customHeight="1">
      <c r="D24" s="32" t="s">
        <v>11</v>
      </c>
      <c r="E24" s="32"/>
      <c r="F24" s="32"/>
      <c r="G24" s="12">
        <v>52</v>
      </c>
      <c r="H24" s="9">
        <v>77.416</v>
      </c>
      <c r="I24" s="10">
        <f t="shared" si="0"/>
        <v>148.87692307692305</v>
      </c>
    </row>
    <row r="25" spans="4:9" s="11" customFormat="1" ht="54.75" customHeight="1">
      <c r="D25" s="32" t="s">
        <v>25</v>
      </c>
      <c r="E25" s="32"/>
      <c r="F25" s="32"/>
      <c r="G25" s="12">
        <v>849</v>
      </c>
      <c r="H25" s="9">
        <v>963.31</v>
      </c>
      <c r="I25" s="10">
        <f t="shared" si="0"/>
        <v>113.4640753828033</v>
      </c>
    </row>
    <row r="26" spans="4:9" s="11" customFormat="1" ht="23.25" customHeight="1">
      <c r="D26" s="32" t="s">
        <v>22</v>
      </c>
      <c r="E26" s="32"/>
      <c r="F26" s="32"/>
      <c r="G26" s="12">
        <v>636</v>
      </c>
      <c r="H26" s="9">
        <v>655.6</v>
      </c>
      <c r="I26" s="10">
        <f t="shared" si="0"/>
        <v>103.08176100628931</v>
      </c>
    </row>
    <row r="27" spans="4:9" s="11" customFormat="1" ht="21.75" customHeight="1">
      <c r="D27" s="32" t="s">
        <v>23</v>
      </c>
      <c r="E27" s="32"/>
      <c r="F27" s="32"/>
      <c r="G27" s="12">
        <v>1387.39</v>
      </c>
      <c r="H27" s="9">
        <v>1632.6</v>
      </c>
      <c r="I27" s="10">
        <f t="shared" si="0"/>
        <v>117.67419399015415</v>
      </c>
    </row>
    <row r="28" spans="4:9" s="11" customFormat="1" ht="0.75" customHeight="1" hidden="1">
      <c r="D28" s="30"/>
      <c r="E28" s="30"/>
      <c r="F28" s="30"/>
      <c r="G28" s="12"/>
      <c r="H28" s="9">
        <f>H11+H12+H13+H23+H24+H25+H26</f>
        <v>83090.214</v>
      </c>
      <c r="I28" s="10"/>
    </row>
    <row r="29" spans="4:9" s="11" customFormat="1" ht="23.25" customHeight="1">
      <c r="D29" s="32" t="s">
        <v>24</v>
      </c>
      <c r="E29" s="32"/>
      <c r="F29" s="32"/>
      <c r="G29" s="12">
        <f>G11+G12+G13+G23+G24+G26+G27+G25</f>
        <v>79118.125</v>
      </c>
      <c r="H29" s="12">
        <f>H11+H12+H13+H23+H24+H26+H27+H25</f>
        <v>84722.81400000001</v>
      </c>
      <c r="I29" s="10">
        <f t="shared" si="0"/>
        <v>107.08395073821582</v>
      </c>
    </row>
    <row r="30" spans="4:9" s="11" customFormat="1" ht="23.25" customHeight="1">
      <c r="D30" s="32" t="s">
        <v>28</v>
      </c>
      <c r="E30" s="32"/>
      <c r="F30" s="32"/>
      <c r="G30" s="12">
        <v>20269.7</v>
      </c>
      <c r="H30" s="9">
        <v>20269.7</v>
      </c>
      <c r="I30" s="10">
        <f t="shared" si="0"/>
        <v>100</v>
      </c>
    </row>
    <row r="31" spans="4:9" s="11" customFormat="1" ht="23.25" customHeight="1">
      <c r="D31" s="32" t="s">
        <v>19</v>
      </c>
      <c r="E31" s="32"/>
      <c r="F31" s="32"/>
      <c r="G31" s="12">
        <v>217391.792</v>
      </c>
      <c r="H31" s="9">
        <v>216127.918</v>
      </c>
      <c r="I31" s="10">
        <f t="shared" si="0"/>
        <v>99.41861926415328</v>
      </c>
    </row>
    <row r="32" spans="4:9" s="11" customFormat="1" ht="23.25" customHeight="1">
      <c r="D32" s="32" t="s">
        <v>12</v>
      </c>
      <c r="E32" s="32"/>
      <c r="F32" s="32"/>
      <c r="G32" s="12">
        <f>G29+G30+G31</f>
        <v>316779.61699999997</v>
      </c>
      <c r="H32" s="12">
        <f>H29+H30+H31</f>
        <v>321120.43200000003</v>
      </c>
      <c r="I32" s="10">
        <f t="shared" si="0"/>
        <v>101.37029492020633</v>
      </c>
    </row>
    <row r="33" spans="4:9" s="11" customFormat="1" ht="31.5" customHeight="1">
      <c r="D33" s="33" t="s">
        <v>30</v>
      </c>
      <c r="E33" s="33"/>
      <c r="F33" s="33"/>
      <c r="G33" s="12">
        <v>20199.681</v>
      </c>
      <c r="H33" s="9">
        <v>17693.888</v>
      </c>
      <c r="I33" s="10">
        <f t="shared" si="0"/>
        <v>87.59488825590859</v>
      </c>
    </row>
    <row r="34" spans="4:10" s="5" customFormat="1" ht="18.75">
      <c r="D34" s="3"/>
      <c r="E34" s="3"/>
      <c r="F34" s="3"/>
      <c r="G34" s="3"/>
      <c r="H34" s="3"/>
      <c r="I34" s="3"/>
      <c r="J34" s="13"/>
    </row>
    <row r="35" spans="4:9" s="5" customFormat="1" ht="35.25" customHeight="1">
      <c r="D35" s="34"/>
      <c r="E35" s="34"/>
      <c r="F35" s="34"/>
      <c r="G35" s="3"/>
      <c r="H35" s="14"/>
      <c r="I35" s="14"/>
    </row>
    <row r="36" spans="4:9" s="19" customFormat="1" ht="13.5" customHeight="1">
      <c r="D36" s="15"/>
      <c r="E36" s="15"/>
      <c r="F36" s="15"/>
      <c r="G36" s="16"/>
      <c r="H36" s="17"/>
      <c r="I36" s="18"/>
    </row>
    <row r="37" spans="4:7" s="20" customFormat="1" ht="12.75">
      <c r="D37" s="35"/>
      <c r="E37" s="35"/>
      <c r="F37" s="35"/>
      <c r="G37" s="35"/>
    </row>
    <row r="38" spans="4:7" s="19" customFormat="1" ht="18">
      <c r="D38" s="21"/>
      <c r="E38" s="22"/>
      <c r="F38" s="16"/>
      <c r="G38" s="23"/>
    </row>
    <row r="39" spans="4:5" s="25" customFormat="1" ht="14.25">
      <c r="D39" s="22"/>
      <c r="E39" s="24"/>
    </row>
    <row r="40" spans="4:9" ht="14.25">
      <c r="D40" s="31"/>
      <c r="E40" s="31"/>
      <c r="F40" s="31"/>
      <c r="H40" s="27"/>
      <c r="I40" s="27"/>
    </row>
    <row r="41" s="28" customFormat="1" ht="14.25">
      <c r="H41" s="29"/>
    </row>
    <row r="42" spans="4:9" ht="14.25">
      <c r="D42" s="28"/>
      <c r="E42" s="28"/>
      <c r="H42" s="27"/>
      <c r="I42" s="27"/>
    </row>
  </sheetData>
  <sheetProtection/>
  <mergeCells count="36">
    <mergeCell ref="D9:F9"/>
    <mergeCell ref="D10:F10"/>
    <mergeCell ref="D14:F14"/>
    <mergeCell ref="D17:F17"/>
    <mergeCell ref="D15:F15"/>
    <mergeCell ref="D16:F16"/>
    <mergeCell ref="D11:F11"/>
    <mergeCell ref="D13:F13"/>
    <mergeCell ref="D12:F12"/>
    <mergeCell ref="D5:I5"/>
    <mergeCell ref="D7:F8"/>
    <mergeCell ref="G7:G8"/>
    <mergeCell ref="H7:H8"/>
    <mergeCell ref="I7:I8"/>
    <mergeCell ref="D1:I1"/>
    <mergeCell ref="D2:I2"/>
    <mergeCell ref="D3:I3"/>
    <mergeCell ref="D4:I4"/>
    <mergeCell ref="D37:G37"/>
    <mergeCell ref="D27:F27"/>
    <mergeCell ref="D18:F18"/>
    <mergeCell ref="D19:F19"/>
    <mergeCell ref="D26:F26"/>
    <mergeCell ref="D20:F20"/>
    <mergeCell ref="D21:F21"/>
    <mergeCell ref="D22:F22"/>
    <mergeCell ref="D40:F40"/>
    <mergeCell ref="D23:F23"/>
    <mergeCell ref="D24:F24"/>
    <mergeCell ref="D33:F33"/>
    <mergeCell ref="D35:F35"/>
    <mergeCell ref="D32:F32"/>
    <mergeCell ref="D30:F30"/>
    <mergeCell ref="D29:F29"/>
    <mergeCell ref="D25:F25"/>
    <mergeCell ref="D31:F31"/>
  </mergeCells>
  <printOptions/>
  <pageMargins left="0.43" right="0.22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intel</cp:lastModifiedBy>
  <cp:lastPrinted>2015-04-29T06:42:22Z</cp:lastPrinted>
  <dcterms:created xsi:type="dcterms:W3CDTF">2015-04-02T08:30:23Z</dcterms:created>
  <dcterms:modified xsi:type="dcterms:W3CDTF">2016-01-11T14:27:35Z</dcterms:modified>
  <cp:category/>
  <cp:version/>
  <cp:contentType/>
  <cp:contentStatus/>
</cp:coreProperties>
</file>